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<sst xmlns="http://schemas.openxmlformats.org/spreadsheetml/2006/main" count="37" uniqueCount="37">
  <si>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怀来县燕山公墓管理中心墓位价格表</t>
  </si>
  <si>
    <t>单位：元/座</t>
  </si>
  <si>
    <t>序号</t>
  </si>
  <si>
    <t>区域</t>
  </si>
  <si>
    <t>工程费</t>
  </si>
  <si>
    <t>占地费</t>
  </si>
  <si>
    <t>小 计</t>
  </si>
  <si>
    <t>维护管理费
（20年）</t>
  </si>
  <si>
    <t>墓碑          （石材费）</t>
  </si>
  <si>
    <t>不含石材的工程费</t>
  </si>
  <si>
    <t>合计价格</t>
  </si>
  <si>
    <t>墓穴占地费明细</t>
  </si>
  <si>
    <t>墓区占地面积</t>
  </si>
  <si>
    <t>多出0.6平米数</t>
  </si>
  <si>
    <t>多出0.6部分*500元</t>
  </si>
  <si>
    <t>合计占地费</t>
  </si>
  <si>
    <t>生态安葬</t>
  </si>
  <si>
    <t>草坪葬</t>
  </si>
  <si>
    <t>花坛葬</t>
  </si>
  <si>
    <t>降解葬</t>
  </si>
  <si>
    <t>壁葬</t>
  </si>
  <si>
    <t>卧碑葬</t>
  </si>
  <si>
    <t>安逸区</t>
  </si>
  <si>
    <t>和泽A区</t>
  </si>
  <si>
    <t>长存二区</t>
  </si>
  <si>
    <t>长安区</t>
  </si>
  <si>
    <t>富贵区（小黑碑）</t>
  </si>
  <si>
    <t>福禄（艺术碑）</t>
  </si>
  <si>
    <t>富贵区（带帽碑）</t>
  </si>
  <si>
    <t>安顺区</t>
  </si>
  <si>
    <t>福禄二区</t>
  </si>
  <si>
    <t>万寿B区</t>
  </si>
  <si>
    <t>福禄三区（东坡）</t>
  </si>
  <si>
    <t>龙凤区</t>
  </si>
  <si>
    <t>尊容二区</t>
  </si>
  <si>
    <t>尊贵二区</t>
  </si>
  <si>
    <t>收费依据：河北省发展和改革委员会、河北省财政厅、河北省民政厅《关于印发河北省殡葬服务收费管理办法的通知》冀发改公价规〔2023〕2号文件
                                                                    2025年6月1日起执行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</si>
</sst>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4"/>
      <color theme="1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workbookViewId="0">
      <selection activeCell="Q6" sqref="Q6"/>
    </sheetView>
  </sheetViews>
  <sheetFormatPr defaultColWidth="9" defaultRowHeight="14.25"/>
  <cols>
    <col min="1" max="1" width="4.625" style="1" customWidth="1"/>
    <col min="2" max="2" width="8" style="1" customWidth="1"/>
    <col min="3" max="3" width="11.375" style="1" customWidth="1"/>
    <col min="4" max="5" width="13.625" style="1" customWidth="1"/>
    <col min="6" max="6" width="15.75" style="1" customWidth="1"/>
    <col min="7" max="7" width="13.625" style="2" customWidth="1"/>
    <col min="8" max="8" width="14.875" style="2" hidden="1" customWidth="1"/>
    <col min="9" max="9" width="10.625" style="2" hidden="1" customWidth="1"/>
    <col min="10" max="10" width="13.625" style="2" customWidth="1"/>
    <col min="11" max="11" width="16.625" style="1" hidden="1" customWidth="1"/>
    <col min="12" max="12" width="18.5" style="1" hidden="1" customWidth="1"/>
    <col min="13" max="13" width="2" style="1" hidden="1" customWidth="1"/>
    <col min="14" max="14" width="1.625" style="1" hidden="1" customWidth="1"/>
    <col min="15" max="16384" width="9" style="1"/>
  </cols>
  <sheetData>
    <row r="1" s="1" customFormat="1" ht="4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1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29.25" customHeight="1" spans="1:14">
      <c r="A3" s="5" t="s">
        <v>2</v>
      </c>
      <c r="B3" s="6" t="s">
        <v>3</v>
      </c>
      <c r="C3" s="6"/>
      <c r="D3" s="7" t="s">
        <v>4</v>
      </c>
      <c r="E3" s="8" t="s">
        <v>5</v>
      </c>
      <c r="F3" s="9" t="s">
        <v>6</v>
      </c>
      <c r="G3" s="8" t="s">
        <v>7</v>
      </c>
      <c r="H3" s="10" t="s">
        <v>8</v>
      </c>
      <c r="I3" s="10" t="s">
        <v>9</v>
      </c>
      <c r="J3" s="8" t="s">
        <v>10</v>
      </c>
      <c r="K3" s="32" t="s">
        <v>11</v>
      </c>
      <c r="L3" s="32"/>
      <c r="M3" s="32"/>
      <c r="N3" s="32"/>
    </row>
    <row r="4" s="1" customFormat="1" ht="27" customHeight="1" spans="1:14">
      <c r="A4" s="5"/>
      <c r="B4" s="6"/>
      <c r="C4" s="6"/>
      <c r="D4" s="11"/>
      <c r="E4" s="8"/>
      <c r="F4" s="12"/>
      <c r="G4" s="8"/>
      <c r="H4" s="13"/>
      <c r="I4" s="13"/>
      <c r="J4" s="8"/>
      <c r="K4" s="33" t="s">
        <v>12</v>
      </c>
      <c r="L4" s="34" t="s">
        <v>13</v>
      </c>
      <c r="M4" s="34" t="s">
        <v>14</v>
      </c>
      <c r="N4" s="34" t="s">
        <v>15</v>
      </c>
    </row>
    <row r="5" s="1" customFormat="1" ht="30.75" customHeight="1" spans="1:14">
      <c r="A5" s="5">
        <v>1</v>
      </c>
      <c r="B5" s="7" t="s">
        <v>16</v>
      </c>
      <c r="C5" s="6" t="s">
        <v>17</v>
      </c>
      <c r="D5" s="6">
        <f t="shared" ref="D5:D25" si="0">H5+I5</f>
        <v>681</v>
      </c>
      <c r="E5" s="8"/>
      <c r="F5" s="8">
        <f t="shared" ref="F5:F25" si="1">D5+E5</f>
        <v>681</v>
      </c>
      <c r="G5" s="8">
        <v>136</v>
      </c>
      <c r="H5" s="14"/>
      <c r="I5" s="14">
        <v>681</v>
      </c>
      <c r="J5" s="8">
        <f t="shared" ref="J5:J25" si="2">F5+G5</f>
        <v>817</v>
      </c>
      <c r="K5" s="34"/>
      <c r="L5" s="34"/>
      <c r="M5" s="34"/>
      <c r="N5" s="34"/>
    </row>
    <row r="6" s="1" customFormat="1" ht="30.75" customHeight="1" spans="1:14">
      <c r="A6" s="5">
        <v>2</v>
      </c>
      <c r="B6" s="15"/>
      <c r="C6" s="16" t="s">
        <v>18</v>
      </c>
      <c r="D6" s="6">
        <f t="shared" si="0"/>
        <v>1048</v>
      </c>
      <c r="E6" s="17"/>
      <c r="F6" s="8">
        <f t="shared" si="1"/>
        <v>1048</v>
      </c>
      <c r="G6" s="17">
        <v>210</v>
      </c>
      <c r="H6" s="18"/>
      <c r="I6" s="18">
        <v>1048</v>
      </c>
      <c r="J6" s="8">
        <f t="shared" si="2"/>
        <v>1258</v>
      </c>
      <c r="K6" s="34"/>
      <c r="L6" s="34"/>
      <c r="M6" s="34"/>
      <c r="N6" s="34"/>
    </row>
    <row r="7" s="1" customFormat="1" ht="30.75" customHeight="1" spans="1:14">
      <c r="A7" s="5">
        <v>3</v>
      </c>
      <c r="B7" s="15"/>
      <c r="C7" s="16" t="s">
        <v>19</v>
      </c>
      <c r="D7" s="6">
        <f t="shared" si="0"/>
        <v>2048</v>
      </c>
      <c r="E7" s="17">
        <v>270</v>
      </c>
      <c r="F7" s="8">
        <f t="shared" si="1"/>
        <v>2318</v>
      </c>
      <c r="G7" s="17">
        <v>464</v>
      </c>
      <c r="H7" s="18"/>
      <c r="I7" s="18">
        <v>2048</v>
      </c>
      <c r="J7" s="8">
        <f t="shared" si="2"/>
        <v>2782</v>
      </c>
      <c r="K7" s="34">
        <v>0.64</v>
      </c>
      <c r="L7" s="34">
        <f t="shared" ref="L7:L19" si="3">K7-0.6</f>
        <v>0.04</v>
      </c>
      <c r="M7" s="34">
        <f t="shared" ref="M7:M19" si="4">L7*500</f>
        <v>20</v>
      </c>
      <c r="N7" s="34">
        <f t="shared" ref="N7:N24" si="5">M7+250</f>
        <v>270</v>
      </c>
    </row>
    <row r="8" s="1" customFormat="1" ht="30.75" customHeight="1" spans="1:14">
      <c r="A8" s="5">
        <v>4</v>
      </c>
      <c r="B8" s="15"/>
      <c r="C8" s="6" t="s">
        <v>20</v>
      </c>
      <c r="D8" s="6">
        <f t="shared" si="0"/>
        <v>3140</v>
      </c>
      <c r="E8" s="8"/>
      <c r="F8" s="8">
        <f t="shared" si="1"/>
        <v>3140</v>
      </c>
      <c r="G8" s="8">
        <v>628</v>
      </c>
      <c r="H8" s="14"/>
      <c r="I8" s="14">
        <v>3140</v>
      </c>
      <c r="J8" s="8">
        <f t="shared" si="2"/>
        <v>3768</v>
      </c>
      <c r="K8" s="34"/>
      <c r="L8" s="34"/>
      <c r="M8" s="34"/>
      <c r="N8" s="34"/>
    </row>
    <row r="9" s="1" customFormat="1" ht="30.75" customHeight="1" spans="1:14">
      <c r="A9" s="5">
        <v>5</v>
      </c>
      <c r="B9" s="11"/>
      <c r="C9" s="16" t="s">
        <v>21</v>
      </c>
      <c r="D9" s="6">
        <f t="shared" si="0"/>
        <v>4303</v>
      </c>
      <c r="E9" s="17">
        <v>123</v>
      </c>
      <c r="F9" s="8">
        <f t="shared" si="1"/>
        <v>4426</v>
      </c>
      <c r="G9" s="17">
        <v>885</v>
      </c>
      <c r="H9" s="18"/>
      <c r="I9" s="18">
        <v>4303</v>
      </c>
      <c r="J9" s="8">
        <f t="shared" si="2"/>
        <v>5311</v>
      </c>
      <c r="K9" s="34">
        <v>0.49</v>
      </c>
      <c r="L9" s="34"/>
      <c r="M9" s="34"/>
      <c r="N9" s="34">
        <v>123</v>
      </c>
    </row>
    <row r="10" s="1" customFormat="1" ht="30.75" customHeight="1" spans="1:14">
      <c r="A10" s="5">
        <v>6</v>
      </c>
      <c r="B10" s="19" t="s">
        <v>22</v>
      </c>
      <c r="C10" s="20"/>
      <c r="D10" s="6">
        <f t="shared" si="0"/>
        <v>7250</v>
      </c>
      <c r="E10" s="17">
        <v>300</v>
      </c>
      <c r="F10" s="8">
        <f t="shared" si="1"/>
        <v>7550</v>
      </c>
      <c r="G10" s="17">
        <v>1510</v>
      </c>
      <c r="H10" s="18">
        <v>2600</v>
      </c>
      <c r="I10" s="18">
        <v>4650</v>
      </c>
      <c r="J10" s="8">
        <f t="shared" si="2"/>
        <v>9060</v>
      </c>
      <c r="K10" s="35">
        <v>0.7</v>
      </c>
      <c r="L10" s="35">
        <f t="shared" si="3"/>
        <v>0.1</v>
      </c>
      <c r="M10" s="34">
        <f t="shared" si="4"/>
        <v>50</v>
      </c>
      <c r="N10" s="34">
        <f t="shared" si="5"/>
        <v>300</v>
      </c>
    </row>
    <row r="11" s="1" customFormat="1" ht="30.75" customHeight="1" spans="1:14">
      <c r="A11" s="5">
        <v>7</v>
      </c>
      <c r="B11" s="19" t="s">
        <v>23</v>
      </c>
      <c r="C11" s="20"/>
      <c r="D11" s="6">
        <f t="shared" si="0"/>
        <v>13375</v>
      </c>
      <c r="E11" s="17">
        <v>375</v>
      </c>
      <c r="F11" s="8">
        <f t="shared" si="1"/>
        <v>13750</v>
      </c>
      <c r="G11" s="17">
        <v>2750</v>
      </c>
      <c r="H11" s="18">
        <v>4240</v>
      </c>
      <c r="I11" s="18">
        <v>9135</v>
      </c>
      <c r="J11" s="8">
        <f t="shared" si="2"/>
        <v>16500</v>
      </c>
      <c r="K11" s="35">
        <v>0.85</v>
      </c>
      <c r="L11" s="35">
        <f t="shared" si="3"/>
        <v>0.25</v>
      </c>
      <c r="M11" s="34">
        <f t="shared" si="4"/>
        <v>125</v>
      </c>
      <c r="N11" s="34">
        <f t="shared" si="5"/>
        <v>375</v>
      </c>
    </row>
    <row r="12" s="1" customFormat="1" ht="30.75" customHeight="1" spans="1:14">
      <c r="A12" s="5">
        <v>8</v>
      </c>
      <c r="B12" s="19" t="s">
        <v>24</v>
      </c>
      <c r="C12" s="20"/>
      <c r="D12" s="6">
        <f t="shared" si="0"/>
        <v>19590</v>
      </c>
      <c r="E12" s="17">
        <v>400</v>
      </c>
      <c r="F12" s="8">
        <f t="shared" si="1"/>
        <v>19990</v>
      </c>
      <c r="G12" s="17">
        <v>3998</v>
      </c>
      <c r="H12" s="18">
        <v>5740</v>
      </c>
      <c r="I12" s="18">
        <v>13850</v>
      </c>
      <c r="J12" s="8">
        <f t="shared" si="2"/>
        <v>23988</v>
      </c>
      <c r="K12" s="35">
        <v>0.9</v>
      </c>
      <c r="L12" s="35">
        <f t="shared" si="3"/>
        <v>0.3</v>
      </c>
      <c r="M12" s="34">
        <f t="shared" si="4"/>
        <v>150</v>
      </c>
      <c r="N12" s="34">
        <f t="shared" si="5"/>
        <v>400</v>
      </c>
    </row>
    <row r="13" s="2" customFormat="1" ht="30.75" customHeight="1" spans="1:14">
      <c r="A13" s="5">
        <v>9</v>
      </c>
      <c r="B13" s="19" t="s">
        <v>25</v>
      </c>
      <c r="C13" s="20"/>
      <c r="D13" s="6">
        <f t="shared" si="0"/>
        <v>19600</v>
      </c>
      <c r="E13" s="17">
        <v>400</v>
      </c>
      <c r="F13" s="8">
        <f t="shared" si="1"/>
        <v>20000</v>
      </c>
      <c r="G13" s="17">
        <v>4000</v>
      </c>
      <c r="H13" s="18">
        <v>8000</v>
      </c>
      <c r="I13" s="18">
        <v>11600</v>
      </c>
      <c r="J13" s="8">
        <f t="shared" si="2"/>
        <v>24000</v>
      </c>
      <c r="K13" s="36">
        <v>0.9</v>
      </c>
      <c r="L13" s="35">
        <f t="shared" si="3"/>
        <v>0.3</v>
      </c>
      <c r="M13" s="34">
        <f t="shared" si="4"/>
        <v>150</v>
      </c>
      <c r="N13" s="34">
        <f t="shared" si="5"/>
        <v>400</v>
      </c>
    </row>
    <row r="14" s="1" customFormat="1" ht="30.75" customHeight="1" spans="1:14">
      <c r="A14" s="5">
        <v>10</v>
      </c>
      <c r="B14" s="19" t="s">
        <v>26</v>
      </c>
      <c r="C14" s="20"/>
      <c r="D14" s="6">
        <f t="shared" si="0"/>
        <v>20964</v>
      </c>
      <c r="E14" s="17">
        <v>425</v>
      </c>
      <c r="F14" s="8">
        <f t="shared" si="1"/>
        <v>21389</v>
      </c>
      <c r="G14" s="17">
        <v>4278</v>
      </c>
      <c r="H14" s="18">
        <v>7518</v>
      </c>
      <c r="I14" s="18">
        <v>13446</v>
      </c>
      <c r="J14" s="8">
        <f t="shared" si="2"/>
        <v>25667</v>
      </c>
      <c r="K14" s="35">
        <v>0.95</v>
      </c>
      <c r="L14" s="35">
        <f t="shared" si="3"/>
        <v>0.35</v>
      </c>
      <c r="M14" s="34">
        <f t="shared" si="4"/>
        <v>175</v>
      </c>
      <c r="N14" s="34">
        <f t="shared" si="5"/>
        <v>425</v>
      </c>
    </row>
    <row r="15" s="1" customFormat="1" ht="30" customHeight="1" spans="1:14">
      <c r="A15" s="5">
        <v>11</v>
      </c>
      <c r="B15" s="21" t="s">
        <v>27</v>
      </c>
      <c r="C15" s="22"/>
      <c r="D15" s="6">
        <f t="shared" si="0"/>
        <v>21888</v>
      </c>
      <c r="E15" s="8">
        <v>350</v>
      </c>
      <c r="F15" s="8">
        <f t="shared" si="1"/>
        <v>22238</v>
      </c>
      <c r="G15" s="8">
        <v>4448</v>
      </c>
      <c r="H15" s="14">
        <v>7770</v>
      </c>
      <c r="I15" s="18">
        <v>14118</v>
      </c>
      <c r="J15" s="8">
        <f t="shared" si="2"/>
        <v>26686</v>
      </c>
      <c r="K15" s="35">
        <v>0.8</v>
      </c>
      <c r="L15" s="35">
        <f t="shared" si="3"/>
        <v>0.2</v>
      </c>
      <c r="M15" s="34">
        <f t="shared" si="4"/>
        <v>100</v>
      </c>
      <c r="N15" s="34">
        <f t="shared" si="5"/>
        <v>350</v>
      </c>
    </row>
    <row r="16" s="1" customFormat="1" ht="30.75" customHeight="1" spans="1:14">
      <c r="A16" s="5">
        <v>12</v>
      </c>
      <c r="B16" s="19" t="s">
        <v>28</v>
      </c>
      <c r="C16" s="20"/>
      <c r="D16" s="6">
        <f t="shared" si="0"/>
        <v>22459</v>
      </c>
      <c r="E16" s="17">
        <v>425</v>
      </c>
      <c r="F16" s="8">
        <f t="shared" si="1"/>
        <v>22884</v>
      </c>
      <c r="G16" s="17">
        <v>4577</v>
      </c>
      <c r="H16" s="18">
        <v>9040</v>
      </c>
      <c r="I16" s="18">
        <v>13419</v>
      </c>
      <c r="J16" s="8">
        <f t="shared" si="2"/>
        <v>27461</v>
      </c>
      <c r="K16" s="35">
        <v>0.95</v>
      </c>
      <c r="L16" s="35">
        <f t="shared" si="3"/>
        <v>0.35</v>
      </c>
      <c r="M16" s="34">
        <f t="shared" si="4"/>
        <v>175</v>
      </c>
      <c r="N16" s="34">
        <f t="shared" si="5"/>
        <v>425</v>
      </c>
    </row>
    <row r="17" s="1" customFormat="1" ht="30.75" customHeight="1" spans="1:14">
      <c r="A17" s="5">
        <v>13</v>
      </c>
      <c r="B17" s="23" t="s">
        <v>29</v>
      </c>
      <c r="C17" s="24"/>
      <c r="D17" s="6">
        <f t="shared" si="0"/>
        <v>22542</v>
      </c>
      <c r="E17" s="17">
        <v>425</v>
      </c>
      <c r="F17" s="8">
        <f t="shared" si="1"/>
        <v>22967</v>
      </c>
      <c r="G17" s="17">
        <v>4593</v>
      </c>
      <c r="H17" s="18">
        <v>5900</v>
      </c>
      <c r="I17" s="18">
        <v>16642</v>
      </c>
      <c r="J17" s="8">
        <f t="shared" si="2"/>
        <v>27560</v>
      </c>
      <c r="K17" s="35">
        <v>0.95</v>
      </c>
      <c r="L17" s="35">
        <f t="shared" si="3"/>
        <v>0.35</v>
      </c>
      <c r="M17" s="34">
        <f t="shared" si="4"/>
        <v>175</v>
      </c>
      <c r="N17" s="34">
        <f t="shared" si="5"/>
        <v>425</v>
      </c>
    </row>
    <row r="18" s="1" customFormat="1" ht="30.75" customHeight="1" spans="1:14">
      <c r="A18" s="5">
        <v>14</v>
      </c>
      <c r="B18" s="19" t="s">
        <v>30</v>
      </c>
      <c r="C18" s="20"/>
      <c r="D18" s="6">
        <f t="shared" si="0"/>
        <v>22890</v>
      </c>
      <c r="E18" s="17">
        <v>350</v>
      </c>
      <c r="F18" s="8">
        <f t="shared" si="1"/>
        <v>23240</v>
      </c>
      <c r="G18" s="17">
        <v>4648</v>
      </c>
      <c r="H18" s="18">
        <v>9040</v>
      </c>
      <c r="I18" s="18">
        <v>13850</v>
      </c>
      <c r="J18" s="8">
        <f t="shared" si="2"/>
        <v>27888</v>
      </c>
      <c r="K18" s="35">
        <v>0.8</v>
      </c>
      <c r="L18" s="35">
        <f t="shared" si="3"/>
        <v>0.2</v>
      </c>
      <c r="M18" s="34">
        <f t="shared" si="4"/>
        <v>100</v>
      </c>
      <c r="N18" s="34">
        <f t="shared" si="5"/>
        <v>350</v>
      </c>
    </row>
    <row r="19" s="1" customFormat="1" ht="30.75" customHeight="1" spans="1:14">
      <c r="A19" s="5">
        <v>15</v>
      </c>
      <c r="B19" s="25" t="s">
        <v>31</v>
      </c>
      <c r="C19" s="26"/>
      <c r="D19" s="6">
        <f t="shared" si="0"/>
        <v>23215</v>
      </c>
      <c r="E19" s="17">
        <v>425</v>
      </c>
      <c r="F19" s="8">
        <f t="shared" si="1"/>
        <v>23640</v>
      </c>
      <c r="G19" s="17">
        <v>4728</v>
      </c>
      <c r="H19" s="18">
        <v>5700</v>
      </c>
      <c r="I19" s="18">
        <v>17515</v>
      </c>
      <c r="J19" s="8">
        <f t="shared" si="2"/>
        <v>28368</v>
      </c>
      <c r="K19" s="35">
        <v>0.95</v>
      </c>
      <c r="L19" s="35">
        <f t="shared" si="3"/>
        <v>0.35</v>
      </c>
      <c r="M19" s="34">
        <f t="shared" si="4"/>
        <v>175</v>
      </c>
      <c r="N19" s="34">
        <f t="shared" si="5"/>
        <v>425</v>
      </c>
    </row>
    <row r="20" s="1" customFormat="1" ht="30.75" customHeight="1" spans="1:14">
      <c r="A20" s="5">
        <v>16</v>
      </c>
      <c r="B20" s="25" t="s">
        <v>32</v>
      </c>
      <c r="C20" s="26"/>
      <c r="D20" s="6">
        <f t="shared" si="0"/>
        <v>24402</v>
      </c>
      <c r="E20" s="17">
        <v>350</v>
      </c>
      <c r="F20" s="8">
        <f t="shared" si="1"/>
        <v>24752</v>
      </c>
      <c r="G20" s="17">
        <v>4950</v>
      </c>
      <c r="H20" s="18">
        <v>7770</v>
      </c>
      <c r="I20" s="18">
        <v>16632</v>
      </c>
      <c r="J20" s="8">
        <f t="shared" si="2"/>
        <v>29702</v>
      </c>
      <c r="K20" s="35">
        <v>0.8</v>
      </c>
      <c r="L20" s="35">
        <v>0.2</v>
      </c>
      <c r="M20" s="34">
        <f>0.2*500</f>
        <v>100</v>
      </c>
      <c r="N20" s="34">
        <f t="shared" si="5"/>
        <v>350</v>
      </c>
    </row>
    <row r="21" s="1" customFormat="1" ht="30.75" customHeight="1" spans="1:14">
      <c r="A21" s="5">
        <v>17</v>
      </c>
      <c r="B21" s="27" t="s">
        <v>33</v>
      </c>
      <c r="C21" s="28"/>
      <c r="D21" s="6">
        <f t="shared" si="0"/>
        <v>27205</v>
      </c>
      <c r="E21" s="17">
        <v>435</v>
      </c>
      <c r="F21" s="8">
        <f t="shared" si="1"/>
        <v>27640</v>
      </c>
      <c r="G21" s="17">
        <v>5528</v>
      </c>
      <c r="H21" s="18">
        <v>9840</v>
      </c>
      <c r="I21" s="18">
        <v>17365</v>
      </c>
      <c r="J21" s="8">
        <f t="shared" si="2"/>
        <v>33168</v>
      </c>
      <c r="K21" s="35">
        <v>0.97</v>
      </c>
      <c r="L21" s="35">
        <f>K21-0.6</f>
        <v>0.37</v>
      </c>
      <c r="M21" s="34">
        <f>L21*500</f>
        <v>185</v>
      </c>
      <c r="N21" s="34">
        <f t="shared" si="5"/>
        <v>435</v>
      </c>
    </row>
    <row r="22" s="1" customFormat="1" ht="30.75" customHeight="1" spans="1:14">
      <c r="A22" s="5">
        <v>18</v>
      </c>
      <c r="B22" s="25" t="s">
        <v>34</v>
      </c>
      <c r="C22" s="26"/>
      <c r="D22" s="6">
        <f t="shared" si="0"/>
        <v>29761</v>
      </c>
      <c r="E22" s="17">
        <v>425</v>
      </c>
      <c r="F22" s="8">
        <f t="shared" si="1"/>
        <v>30186</v>
      </c>
      <c r="G22" s="17">
        <v>6037</v>
      </c>
      <c r="H22" s="18">
        <v>8900</v>
      </c>
      <c r="I22" s="18">
        <v>20861</v>
      </c>
      <c r="J22" s="8">
        <f t="shared" si="2"/>
        <v>36223</v>
      </c>
      <c r="K22" s="35">
        <v>0.95</v>
      </c>
      <c r="L22" s="35">
        <f>K22-0.6</f>
        <v>0.35</v>
      </c>
      <c r="M22" s="34">
        <f>L22*500</f>
        <v>175</v>
      </c>
      <c r="N22" s="34">
        <f t="shared" si="5"/>
        <v>425</v>
      </c>
    </row>
    <row r="23" s="1" customFormat="1" ht="29.25" customHeight="1" spans="1:14">
      <c r="A23" s="5">
        <v>19</v>
      </c>
      <c r="B23" s="29" t="s">
        <v>35</v>
      </c>
      <c r="C23" s="30"/>
      <c r="D23" s="6">
        <f t="shared" si="0"/>
        <v>42256</v>
      </c>
      <c r="E23" s="8">
        <v>450</v>
      </c>
      <c r="F23" s="8">
        <f t="shared" si="1"/>
        <v>42706</v>
      </c>
      <c r="G23" s="8">
        <v>8540</v>
      </c>
      <c r="H23" s="14">
        <v>17960</v>
      </c>
      <c r="I23" s="14">
        <v>24296</v>
      </c>
      <c r="J23" s="8">
        <f t="shared" si="2"/>
        <v>51246</v>
      </c>
      <c r="K23" s="35">
        <v>1</v>
      </c>
      <c r="L23" s="35">
        <v>0.4</v>
      </c>
      <c r="M23" s="37">
        <v>200</v>
      </c>
      <c r="N23" s="34">
        <v>450</v>
      </c>
    </row>
    <row r="24" s="1" customFormat="1" ht="72" customHeight="1" spans="1:10">
      <c r="A24" s="31" t="s">
        <v>36</v>
      </c>
      <c r="B24" s="31"/>
      <c r="C24" s="31"/>
      <c r="D24" s="31"/>
      <c r="E24" s="31"/>
      <c r="F24" s="31"/>
      <c r="G24" s="31"/>
      <c r="H24" s="31"/>
      <c r="I24" s="31"/>
      <c r="J24" s="31"/>
    </row>
    <row r="25" ht="33" customHeight="1"/>
    <row r="26" ht="33" customHeight="1"/>
    <row r="27" ht="33" customHeight="1"/>
    <row r="28" ht="33" customHeight="1"/>
    <row r="29" ht="33" customHeight="1"/>
    <row r="30" ht="33" customHeight="1"/>
    <row r="31" ht="33" customHeight="1"/>
    <row r="32" ht="33" customHeight="1"/>
    <row r="33" ht="33" customHeight="1"/>
    <row r="34" ht="33" customHeight="1"/>
    <row r="35" ht="33" customHeight="1"/>
    <row r="36" ht="33" customHeight="1"/>
    <row r="37" ht="33" customHeight="1"/>
    <row r="38" ht="33" customHeight="1"/>
    <row r="39" ht="33" customHeight="1"/>
    <row r="40" ht="33" customHeight="1"/>
    <row r="41" ht="33" customHeight="1"/>
    <row r="42" ht="33" customHeight="1"/>
    <row r="43" ht="33" customHeight="1"/>
    <row r="44" ht="33" customHeight="1"/>
    <row r="45" ht="33" customHeight="1"/>
    <row r="46" ht="33" customHeight="1"/>
    <row r="47" ht="33" customHeight="1"/>
    <row r="48" ht="33" customHeight="1"/>
    <row r="49" ht="33" customHeight="1"/>
    <row r="50" ht="33" customHeight="1"/>
    <row r="51" ht="33" customHeight="1"/>
    <row r="52" ht="33" customHeight="1"/>
    <row r="53" ht="33" customHeight="1"/>
    <row r="54" ht="33" customHeight="1"/>
    <row r="55" ht="33" customHeight="1"/>
    <row r="56" ht="33" customHeight="1"/>
    <row r="57" ht="33" customHeight="1"/>
    <row r="58" ht="33" customHeight="1"/>
    <row r="59" ht="33" customHeight="1"/>
    <row r="60" ht="33" customHeight="1"/>
  </sheetData>
  <mergeCells count="28">
    <mergeCell ref="A1:N1"/>
    <mergeCell ref="A2:N2"/>
    <mergeCell ref="K3:N3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J24"/>
    <mergeCell ref="A3:A4"/>
    <mergeCell ref="B5:B9"/>
    <mergeCell ref="D3:D4"/>
    <mergeCell ref="E3:E4"/>
    <mergeCell ref="F3:F4"/>
    <mergeCell ref="G3:G4"/>
    <mergeCell ref="H3:H4"/>
    <mergeCell ref="I3:I4"/>
    <mergeCell ref="J3:J4"/>
    <mergeCell ref="B3:C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User</dc:creator>
  <cp:lastModifiedBy>郝倬艺</cp:lastModifiedBy>
  <dcterms:created xsi:type="dcterms:W3CDTF">2023-05-12T11:15:00Z</dcterms:created>
  <dcterms:modified xsi:type="dcterms:W3CDTF">2025-06-16T02:18:13Z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EC5ACDA078AA46FC8EDB74BD2EFCC665_12</vt:lpwstr>
  </property>
</Properties>
</file>